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Экономическая политика\Общие документы\ВЫПИСКИ ИЗ ДК\2025\"/>
    </mc:Choice>
  </mc:AlternateContent>
  <xr:revisionPtr revIDLastSave="0" documentId="13_ncr:1_{10068829-39FB-4DEF-A095-DB189F65D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4.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19" i="7" s="1"/>
  <c r="F24" i="7" l="1"/>
  <c r="F7" i="7"/>
  <c r="F6" i="7"/>
  <c r="F29" i="7" s="1"/>
</calcChain>
</file>

<file path=xl/sharedStrings.xml><?xml version="1.0" encoding="utf-8"?>
<sst xmlns="http://schemas.openxmlformats.org/spreadsheetml/2006/main" count="50" uniqueCount="45">
  <si>
    <t>Процентная ставка по кредиту (купонного дохода)</t>
  </si>
  <si>
    <t>1.</t>
  </si>
  <si>
    <t xml:space="preserve">Итого                  </t>
  </si>
  <si>
    <t>-</t>
  </si>
  <si>
    <t>Всего государственный долг Ивановской области</t>
  </si>
  <si>
    <t>№ записи в государственной долговой книге Ивановской области</t>
  </si>
  <si>
    <t>Наименование кредитора (принципала)</t>
  </si>
  <si>
    <t>Объем долгового обязательства  (руб.)</t>
  </si>
  <si>
    <t>Итого:</t>
  </si>
  <si>
    <t>Государственная гарантия Ивановской области закрытому акционерному обществу «КРАНЭКС Лизинг»                       (договор от 22.05.2013  № 1/2013</t>
  </si>
  <si>
    <t xml:space="preserve">           Выписка из Государственной долговой книги Ивановской области</t>
  </si>
  <si>
    <t>Дата прекращения  долгового обязательства</t>
  </si>
  <si>
    <t xml:space="preserve">Государственная гарантия Ивановской области закрытому акционерному обществу «КРАНЭКС Лизинг»                       (договор от 01.08.2012  № 1/2012, дополнительные соглашения от 01.04.2013, от 22.05.2013) 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</si>
  <si>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>Бюджетные кредиты, привлеченные в бюджет Ивановской области 
от других бюджетов бюджетной системы Российской Федерации</t>
    </r>
  </si>
  <si>
    <t xml:space="preserve">2. Кредиты, полученные Ивановской областью от кредитных организаций, иностранных банков
 и  международных  финансовых организаций       </t>
  </si>
  <si>
    <t xml:space="preserve">Государственные гарантии Ивановской области
</t>
  </si>
  <si>
    <t>Л.В. Яковлева</t>
  </si>
  <si>
    <t>Заместитель Председателя Правительства Ивановской области - директор
Департамента финансов Ивановской области</t>
  </si>
  <si>
    <t>Публичное акционерное общество "Сбербанк России" (ГК от 19.10.2020                                № 36)</t>
  </si>
  <si>
    <t>01.04.2022 (первый транш)</t>
  </si>
  <si>
    <t>11.05.2022 (второй транш)</t>
  </si>
  <si>
    <t>29.11.2024-12.05.2037</t>
  </si>
  <si>
    <t>13.07.2023 (первый транш)</t>
  </si>
  <si>
    <t>28.11.2025-30.11.2038</t>
  </si>
  <si>
    <t>25.09.2023 (первый транш)</t>
  </si>
  <si>
    <t>10.10.2023 (второй транш)</t>
  </si>
  <si>
    <t>УФК по Ивановской области (Договор от 01.03.2023                  №09-24/2521)</t>
  </si>
  <si>
    <t>08.11.2023 (третий транш)</t>
  </si>
  <si>
    <t>20.11.2023 (четвертый транш)</t>
  </si>
  <si>
    <t xml:space="preserve">Федеральное Казначейство (Договор от 13.11.2023 № 2023-00-254 ) </t>
  </si>
  <si>
    <t>Министерство финансов Российской Федерации (Cоглашение от 26.01.2022                        № 01-01-06/06-59)</t>
  </si>
  <si>
    <t>Министерство финансов Российской Федерации (Cоглашение от 21.09.2023                        № 2023-00195)</t>
  </si>
  <si>
    <t>2039</t>
  </si>
  <si>
    <t>Министерство финансов Российской Федерации (Cоглашение от 07.06.2024                      № 2024-00157)</t>
  </si>
  <si>
    <t>14.06.2024 (первый транш)</t>
  </si>
  <si>
    <t>11.11.2024 (второй транш)</t>
  </si>
  <si>
    <t>Дата возникновения (изменения*) долгового обязательства</t>
  </si>
  <si>
    <t>*указывается дата изменения долгового обязательства в случае реструктуризации долгового обязательства.</t>
  </si>
  <si>
    <t xml:space="preserve"> ** Дополнительное соглашение  от 15.04.2025 № 2025-00114/1 к соглашениям  от 03.12.2015 № 01-01-06/06-226,  от 24.10.2016 № 01-01-06/06-239, от 31.05.2017 № 01-01-06/06-162, от 11.07.2017 №01-01-06/06-187, от 25.12.2017 № 01-01-06/06-389, 23.04.2010 № 01-01-06/06-115, от 14.12.2020 № 01-01-06/06-994, от 28.06.2022 № 01-01-06/06-273 ( задолженность консолидируется по основному долгу)</t>
  </si>
  <si>
    <t>* 15.04.2025</t>
  </si>
  <si>
    <t>2040</t>
  </si>
  <si>
    <t xml:space="preserve">Федеральное Казначейство (Соглашение от 29.12.2025 № 2025-00590 ) </t>
  </si>
  <si>
    <t xml:space="preserve">Федеральное Казначейство (Соглашение от 18.12.2025                          № 2025-00458 ) </t>
  </si>
  <si>
    <t>** Задолженность Ивановской области перед Российской Федерацией по бюджетным кредитам списана в сумме 2 104 183 121,14 руб. (приказ Минфина России от 12.08.2025 № 275), в сумме 1 854 655 604,18 руб. (приказ Минфина России от 17.11.2025 № 432).</t>
  </si>
  <si>
    <t xml:space="preserve">     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</si>
</sst>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14" fontId="4" fillId="0" borderId="1" xfId="0" applyNumberFormat="1" applyFont="1" applyBorder="1" applyAlignment="1">
      <alignment horizontal="center" vertical="top" wrapText="1"/>
    </xf>
    <xf numFmtId="0" fontId="0" fillId="0" borderId="0" xfId="0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10" fontId="4" fillId="0" borderId="6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5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DC95-26FE-4D86-A148-6D5F831ABCB3}">
  <sheetPr>
    <pageSetUpPr fitToPage="1"/>
  </sheetPr>
  <dimension ref="A1:I52"/>
  <sheetViews>
    <sheetView tabSelected="1" workbookViewId="0">
      <pane ySplit="5" topLeftCell="A6" activePane="bottomLeft" state="frozen"/>
      <selection pane="bottomLeft" activeCell="H47" sqref="H47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46" t="s">
        <v>10</v>
      </c>
      <c r="B1" s="46"/>
      <c r="C1" s="46"/>
      <c r="D1" s="46"/>
      <c r="E1" s="46"/>
      <c r="F1" s="46"/>
    </row>
    <row r="2" spans="1:9" ht="18.75" x14ac:dyDescent="0.25">
      <c r="A2" s="46" t="s">
        <v>44</v>
      </c>
      <c r="B2" s="46"/>
      <c r="C2" s="46"/>
      <c r="D2" s="46"/>
      <c r="E2" s="46"/>
      <c r="F2" s="46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43" t="s">
        <v>5</v>
      </c>
      <c r="B4" s="43" t="s">
        <v>6</v>
      </c>
      <c r="C4" s="43" t="s">
        <v>36</v>
      </c>
      <c r="D4" s="43" t="s">
        <v>0</v>
      </c>
      <c r="E4" s="43" t="s">
        <v>11</v>
      </c>
      <c r="F4" s="43" t="s">
        <v>7</v>
      </c>
    </row>
    <row r="5" spans="1:9" ht="41.25" customHeight="1" x14ac:dyDescent="0.25">
      <c r="A5" s="47" t="s">
        <v>13</v>
      </c>
      <c r="B5" s="47"/>
      <c r="C5" s="47"/>
      <c r="D5" s="47"/>
      <c r="E5" s="47"/>
      <c r="F5" s="47"/>
      <c r="G5" s="5"/>
    </row>
    <row r="6" spans="1:9" ht="43.5" customHeight="1" x14ac:dyDescent="0.25">
      <c r="A6" s="48">
        <v>19</v>
      </c>
      <c r="B6" s="50" t="s">
        <v>30</v>
      </c>
      <c r="C6" s="14" t="s">
        <v>19</v>
      </c>
      <c r="D6" s="52">
        <v>0.03</v>
      </c>
      <c r="E6" s="54" t="s">
        <v>21</v>
      </c>
      <c r="F6" s="31">
        <f>5571540.47-428459.53</f>
        <v>5143080.9399999995</v>
      </c>
      <c r="G6" s="5"/>
      <c r="I6" s="5"/>
    </row>
    <row r="7" spans="1:9" ht="43.5" customHeight="1" x14ac:dyDescent="0.25">
      <c r="A7" s="49"/>
      <c r="B7" s="51"/>
      <c r="C7" s="14" t="s">
        <v>20</v>
      </c>
      <c r="D7" s="53"/>
      <c r="E7" s="55"/>
      <c r="F7" s="31">
        <f>45022389.63-3463381.25</f>
        <v>41559008.380000003</v>
      </c>
      <c r="G7" s="5"/>
    </row>
    <row r="8" spans="1:9" ht="78.75" hidden="1" customHeight="1" x14ac:dyDescent="0.25">
      <c r="A8" s="56">
        <v>21</v>
      </c>
      <c r="B8" s="58" t="s">
        <v>26</v>
      </c>
      <c r="C8" s="14" t="s">
        <v>22</v>
      </c>
      <c r="D8" s="52">
        <v>1E-3</v>
      </c>
      <c r="E8" s="44">
        <v>45412</v>
      </c>
      <c r="F8" s="33">
        <v>0</v>
      </c>
      <c r="G8" s="5"/>
    </row>
    <row r="9" spans="1:9" ht="78.75" hidden="1" customHeight="1" x14ac:dyDescent="0.25">
      <c r="A9" s="57"/>
      <c r="B9" s="59"/>
      <c r="C9" s="14" t="s">
        <v>25</v>
      </c>
      <c r="D9" s="53"/>
      <c r="E9" s="44">
        <v>45407</v>
      </c>
      <c r="F9" s="33">
        <v>0</v>
      </c>
      <c r="G9" s="5"/>
    </row>
    <row r="10" spans="1:9" ht="78.75" customHeight="1" x14ac:dyDescent="0.25">
      <c r="A10" s="38">
        <v>22</v>
      </c>
      <c r="B10" s="25" t="s">
        <v>31</v>
      </c>
      <c r="C10" s="14" t="s">
        <v>24</v>
      </c>
      <c r="D10" s="26">
        <v>0.03</v>
      </c>
      <c r="E10" s="44" t="s">
        <v>23</v>
      </c>
      <c r="F10" s="31">
        <f>939720409.75-11186718.37</f>
        <v>928533691.38</v>
      </c>
      <c r="G10" s="5"/>
    </row>
    <row r="11" spans="1:9" ht="78.75" hidden="1" customHeight="1" x14ac:dyDescent="0.25">
      <c r="A11" s="38">
        <v>23</v>
      </c>
      <c r="B11" s="32" t="s">
        <v>26</v>
      </c>
      <c r="C11" s="14" t="s">
        <v>27</v>
      </c>
      <c r="D11" s="27">
        <v>1E-3</v>
      </c>
      <c r="E11" s="44">
        <v>45407</v>
      </c>
      <c r="F11" s="33">
        <v>0</v>
      </c>
      <c r="G11" s="5"/>
    </row>
    <row r="12" spans="1:9" ht="78.75" hidden="1" customHeight="1" x14ac:dyDescent="0.25">
      <c r="A12" s="42">
        <v>24</v>
      </c>
      <c r="B12" s="28" t="s">
        <v>26</v>
      </c>
      <c r="C12" s="14" t="s">
        <v>28</v>
      </c>
      <c r="D12" s="27">
        <v>1E-3</v>
      </c>
      <c r="E12" s="44">
        <v>45407</v>
      </c>
      <c r="F12" s="33">
        <v>0</v>
      </c>
      <c r="G12" s="5"/>
    </row>
    <row r="13" spans="1:9" ht="78.75" customHeight="1" x14ac:dyDescent="0.25">
      <c r="A13" s="42">
        <v>23</v>
      </c>
      <c r="B13" s="30" t="s">
        <v>29</v>
      </c>
      <c r="C13" s="14">
        <v>45258</v>
      </c>
      <c r="D13" s="13">
        <v>0.03</v>
      </c>
      <c r="E13" s="41">
        <v>2038</v>
      </c>
      <c r="F13" s="31">
        <v>371428571.43000001</v>
      </c>
      <c r="G13" s="5"/>
    </row>
    <row r="14" spans="1:9" ht="59.25" customHeight="1" x14ac:dyDescent="0.25">
      <c r="A14" s="56">
        <v>24</v>
      </c>
      <c r="B14" s="60" t="s">
        <v>33</v>
      </c>
      <c r="C14" s="14" t="s">
        <v>34</v>
      </c>
      <c r="D14" s="52">
        <v>0.03</v>
      </c>
      <c r="E14" s="64" t="s">
        <v>32</v>
      </c>
      <c r="F14" s="31">
        <v>516543533.37</v>
      </c>
      <c r="G14" s="5"/>
    </row>
    <row r="15" spans="1:9" ht="46.5" customHeight="1" x14ac:dyDescent="0.25">
      <c r="A15" s="57"/>
      <c r="B15" s="61"/>
      <c r="C15" s="14" t="s">
        <v>35</v>
      </c>
      <c r="D15" s="53"/>
      <c r="E15" s="65"/>
      <c r="F15" s="31">
        <v>3695690.37</v>
      </c>
      <c r="G15" s="5"/>
      <c r="I15" s="36"/>
    </row>
    <row r="16" spans="1:9" ht="208.5" customHeight="1" x14ac:dyDescent="0.25">
      <c r="A16" s="42">
        <v>25</v>
      </c>
      <c r="B16" s="37" t="s">
        <v>38</v>
      </c>
      <c r="C16" s="14" t="s">
        <v>39</v>
      </c>
      <c r="D16" s="40">
        <v>1E-3</v>
      </c>
      <c r="E16" s="41"/>
      <c r="F16" s="31">
        <v>5861328438.8100004</v>
      </c>
      <c r="G16" s="5"/>
      <c r="I16" s="36"/>
    </row>
    <row r="17" spans="1:9" ht="51" customHeight="1" x14ac:dyDescent="0.25">
      <c r="A17" s="42">
        <v>26</v>
      </c>
      <c r="B17" s="45" t="s">
        <v>42</v>
      </c>
      <c r="C17" s="14">
        <v>46009</v>
      </c>
      <c r="D17" s="39">
        <v>0.03</v>
      </c>
      <c r="E17" s="41" t="s">
        <v>40</v>
      </c>
      <c r="F17" s="31">
        <v>232758000</v>
      </c>
      <c r="G17" s="5"/>
      <c r="I17" s="36"/>
    </row>
    <row r="18" spans="1:9" ht="51" customHeight="1" x14ac:dyDescent="0.25">
      <c r="A18" s="42">
        <v>27</v>
      </c>
      <c r="B18" s="45" t="s">
        <v>41</v>
      </c>
      <c r="C18" s="14">
        <v>46020</v>
      </c>
      <c r="D18" s="39">
        <v>0.03</v>
      </c>
      <c r="E18" s="41" t="s">
        <v>40</v>
      </c>
      <c r="F18" s="31">
        <v>493253360</v>
      </c>
      <c r="G18" s="5"/>
      <c r="I18" s="36"/>
    </row>
    <row r="19" spans="1:9" ht="18.75" customHeight="1" x14ac:dyDescent="0.25">
      <c r="A19" s="19" t="s">
        <v>8</v>
      </c>
      <c r="B19" s="35"/>
      <c r="C19" s="19"/>
      <c r="D19" s="29"/>
      <c r="E19" s="19"/>
      <c r="F19" s="20">
        <f>SUM(F6:F18)</f>
        <v>8454243374.6800003</v>
      </c>
      <c r="G19" s="5"/>
    </row>
    <row r="20" spans="1:9" ht="36.75" customHeight="1" x14ac:dyDescent="0.25">
      <c r="A20" s="47" t="s">
        <v>14</v>
      </c>
      <c r="B20" s="47"/>
      <c r="C20" s="47"/>
      <c r="D20" s="47"/>
      <c r="E20" s="47"/>
      <c r="F20" s="47"/>
      <c r="G20" s="34"/>
    </row>
    <row r="21" spans="1:9" ht="64.900000000000006" hidden="1" customHeight="1" x14ac:dyDescent="0.25">
      <c r="A21" s="10">
        <v>120</v>
      </c>
      <c r="B21" s="18" t="s">
        <v>18</v>
      </c>
      <c r="C21" s="14">
        <v>44194</v>
      </c>
      <c r="D21" s="13">
        <v>5.2499999999999998E-2</v>
      </c>
      <c r="E21" s="14">
        <v>44676</v>
      </c>
      <c r="F21" s="15">
        <v>0</v>
      </c>
      <c r="H21" s="8"/>
    </row>
    <row r="22" spans="1:9" ht="30" customHeight="1" x14ac:dyDescent="0.25">
      <c r="A22" s="10"/>
      <c r="B22" s="18"/>
      <c r="C22" s="14"/>
      <c r="D22" s="13"/>
      <c r="E22" s="14"/>
      <c r="F22" s="15">
        <v>0</v>
      </c>
      <c r="H22" s="8"/>
    </row>
    <row r="23" spans="1:9" ht="67.900000000000006" hidden="1" customHeight="1" x14ac:dyDescent="0.25">
      <c r="A23" s="10"/>
      <c r="B23" s="18"/>
      <c r="C23" s="14"/>
      <c r="D23" s="13"/>
      <c r="E23" s="14"/>
      <c r="F23" s="15"/>
      <c r="H23" s="8"/>
    </row>
    <row r="24" spans="1:9" ht="21" customHeight="1" x14ac:dyDescent="0.25">
      <c r="A24" s="24" t="s">
        <v>8</v>
      </c>
      <c r="B24" s="11"/>
      <c r="C24" s="11"/>
      <c r="D24" s="21"/>
      <c r="E24" s="11"/>
      <c r="F24" s="12">
        <f>F21+F22</f>
        <v>0</v>
      </c>
      <c r="G24" s="5"/>
      <c r="H24" s="9"/>
    </row>
    <row r="25" spans="1:9" ht="25.5" hidden="1" customHeight="1" x14ac:dyDescent="0.25">
      <c r="A25" s="66" t="s">
        <v>15</v>
      </c>
      <c r="B25" s="67"/>
      <c r="C25" s="67"/>
      <c r="D25" s="67"/>
      <c r="E25" s="67"/>
      <c r="F25" s="68"/>
    </row>
    <row r="26" spans="1:9" s="7" customFormat="1" ht="129.6" hidden="1" customHeight="1" x14ac:dyDescent="0.25">
      <c r="A26" s="10" t="s">
        <v>1</v>
      </c>
      <c r="B26" s="16" t="s">
        <v>12</v>
      </c>
      <c r="C26" s="6">
        <v>41122</v>
      </c>
      <c r="D26" s="10"/>
      <c r="E26" s="6">
        <v>43646</v>
      </c>
      <c r="F26" s="23">
        <v>0</v>
      </c>
      <c r="G26"/>
      <c r="I26"/>
    </row>
    <row r="27" spans="1:9" s="7" customFormat="1" ht="100.15" hidden="1" customHeight="1" x14ac:dyDescent="0.25">
      <c r="A27" s="10">
        <v>2</v>
      </c>
      <c r="B27" s="16" t="s">
        <v>9</v>
      </c>
      <c r="C27" s="6">
        <v>41416</v>
      </c>
      <c r="D27" s="10"/>
      <c r="E27" s="6">
        <v>43676</v>
      </c>
      <c r="F27" s="17">
        <v>0</v>
      </c>
      <c r="G27"/>
      <c r="I27"/>
    </row>
    <row r="28" spans="1:9" s="7" customFormat="1" ht="15.75" hidden="1" x14ac:dyDescent="0.25">
      <c r="A28" s="16"/>
      <c r="B28" s="11" t="s">
        <v>2</v>
      </c>
      <c r="C28" s="10" t="s">
        <v>3</v>
      </c>
      <c r="D28" s="10"/>
      <c r="E28" s="10" t="s">
        <v>3</v>
      </c>
      <c r="F28" s="12"/>
      <c r="G28"/>
      <c r="I28"/>
    </row>
    <row r="29" spans="1:9" s="7" customFormat="1" ht="36.6" customHeight="1" x14ac:dyDescent="0.25">
      <c r="A29" s="66" t="s">
        <v>4</v>
      </c>
      <c r="B29" s="68"/>
      <c r="C29" s="10"/>
      <c r="D29" s="10"/>
      <c r="E29" s="10"/>
      <c r="F29" s="12">
        <f>F19+F22</f>
        <v>8454243374.6800003</v>
      </c>
      <c r="G29" s="5"/>
      <c r="I29"/>
    </row>
    <row r="30" spans="1:9" s="7" customFormat="1" ht="13.15" customHeight="1" x14ac:dyDescent="0.25">
      <c r="A30" s="3"/>
      <c r="B30" s="2"/>
      <c r="C30" s="2"/>
      <c r="D30" s="2"/>
      <c r="E30" s="2"/>
      <c r="F30" s="4"/>
      <c r="G30"/>
      <c r="I30"/>
    </row>
    <row r="31" spans="1:9" s="7" customFormat="1" ht="62.25" hidden="1" customHeight="1" x14ac:dyDescent="0.25">
      <c r="A31" s="69" t="s">
        <v>17</v>
      </c>
      <c r="B31" s="69"/>
      <c r="C31" s="2"/>
      <c r="D31" s="2"/>
      <c r="E31" s="2"/>
      <c r="F31" s="22" t="s">
        <v>16</v>
      </c>
      <c r="G31"/>
      <c r="I31"/>
    </row>
    <row r="32" spans="1:9" s="7" customFormat="1" ht="15.75" hidden="1" x14ac:dyDescent="0.25">
      <c r="A32" s="3"/>
      <c r="B32" s="3"/>
      <c r="C32" s="3"/>
      <c r="D32" s="3"/>
      <c r="E32" s="3"/>
      <c r="F32" s="4"/>
      <c r="G32"/>
      <c r="I32"/>
    </row>
    <row r="33" spans="1:9" s="7" customFormat="1" ht="29.25" customHeight="1" x14ac:dyDescent="0.25">
      <c r="A33" s="62" t="s">
        <v>37</v>
      </c>
      <c r="B33" s="62"/>
      <c r="C33" s="62"/>
      <c r="D33" s="62"/>
      <c r="E33" s="62"/>
      <c r="F33" s="62"/>
      <c r="G33"/>
      <c r="I33"/>
    </row>
    <row r="34" spans="1:9" ht="43.5" customHeight="1" x14ac:dyDescent="0.25">
      <c r="A34" s="63" t="s">
        <v>43</v>
      </c>
      <c r="B34" s="63"/>
      <c r="C34" s="63"/>
      <c r="D34" s="63"/>
      <c r="E34" s="63"/>
      <c r="F34" s="63"/>
    </row>
    <row r="36" spans="1:9" s="7" customFormat="1" x14ac:dyDescent="0.25">
      <c r="A36"/>
      <c r="B36"/>
      <c r="C36"/>
      <c r="D36"/>
      <c r="E36"/>
      <c r="F36" s="5"/>
      <c r="G36"/>
      <c r="I36"/>
    </row>
    <row r="52" spans="1:6" x14ac:dyDescent="0.25">
      <c r="A52" s="62"/>
      <c r="B52" s="62"/>
      <c r="C52" s="62"/>
      <c r="D52" s="62"/>
      <c r="E52" s="62"/>
      <c r="F52" s="62"/>
    </row>
  </sheetData>
  <mergeCells count="21">
    <mergeCell ref="A33:F33"/>
    <mergeCell ref="A52:F52"/>
    <mergeCell ref="A34:F34"/>
    <mergeCell ref="E14:E15"/>
    <mergeCell ref="A20:F20"/>
    <mergeCell ref="A25:F25"/>
    <mergeCell ref="A29:B29"/>
    <mergeCell ref="A31:B31"/>
    <mergeCell ref="A8:A9"/>
    <mergeCell ref="B8:B9"/>
    <mergeCell ref="D8:D9"/>
    <mergeCell ref="A14:A15"/>
    <mergeCell ref="B14:B15"/>
    <mergeCell ref="D14:D15"/>
    <mergeCell ref="A1:F1"/>
    <mergeCell ref="A2:F2"/>
    <mergeCell ref="A5:F5"/>
    <mergeCell ref="A6:A7"/>
    <mergeCell ref="B6:B7"/>
    <mergeCell ref="D6:D7"/>
    <mergeCell ref="E6:E7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Косякова</dc:creator>
  <cp:lastModifiedBy>Досягова Ирина Григорьевна</cp:lastModifiedBy>
  <cp:lastPrinted>2025-07-01T13:55:37Z</cp:lastPrinted>
  <dcterms:created xsi:type="dcterms:W3CDTF">2016-05-23T08:49:24Z</dcterms:created>
  <dcterms:modified xsi:type="dcterms:W3CDTF">2026-03-24T13:32:40Z</dcterms:modified>
</cp:coreProperties>
</file>